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vybiralova.veronika\Desktop\"/>
    </mc:Choice>
  </mc:AlternateContent>
  <bookViews>
    <workbookView xWindow="0" yWindow="0" windowWidth="0" windowHeight="0" activeTab="2"/>
  </bookViews>
  <sheets>
    <sheet name="SO 000" sheetId="2" r:id="rId1"/>
    <sheet name="SO 101" sheetId="3" r:id="rId2"/>
    <sheet name="SO 102" sheetId="4" r:id="rId3"/>
  </sheets>
  <calcPr/>
</workbook>
</file>

<file path=xl/calcChain.xml><?xml version="1.0" encoding="utf-8"?>
<calcChain xmlns="http://schemas.openxmlformats.org/spreadsheetml/2006/main">
  <c i="4" l="1" r="I3"/>
  <c r="I38"/>
  <c r="O47"/>
  <c r="I47"/>
  <c r="O43"/>
  <c r="I43"/>
  <c r="O39"/>
  <c r="I39"/>
  <c r="I13"/>
  <c r="O34"/>
  <c r="I34"/>
  <c r="O30"/>
  <c r="I30"/>
  <c r="O26"/>
  <c r="I26"/>
  <c r="O22"/>
  <c r="I22"/>
  <c r="O18"/>
  <c r="I18"/>
  <c r="O14"/>
  <c r="I14"/>
  <c r="I8"/>
  <c r="O9"/>
  <c r="I9"/>
  <c i="3" r="I3"/>
  <c r="I34"/>
  <c r="O43"/>
  <c r="I43"/>
  <c r="O39"/>
  <c r="I39"/>
  <c r="O35"/>
  <c r="I35"/>
  <c r="I13"/>
  <c r="O30"/>
  <c r="I30"/>
  <c r="O26"/>
  <c r="I26"/>
  <c r="O22"/>
  <c r="I22"/>
  <c r="O18"/>
  <c r="I18"/>
  <c r="O14"/>
  <c r="I14"/>
  <c r="I8"/>
  <c r="O9"/>
  <c r="I9"/>
  <c i="2" r="I3"/>
  <c r="I8"/>
  <c r="O21"/>
  <c r="I21"/>
  <c r="O17"/>
  <c r="I17"/>
  <c r="O13"/>
  <c r="I13"/>
  <c r="O9"/>
  <c r="I9"/>
</calcChain>
</file>

<file path=xl/sharedStrings.xml><?xml version="1.0" encoding="utf-8"?>
<sst xmlns="http://schemas.openxmlformats.org/spreadsheetml/2006/main">
  <si>
    <t>EstiCon</t>
  </si>
  <si>
    <t>Firma:</t>
  </si>
  <si>
    <t>Soupis prací objektu</t>
  </si>
  <si>
    <t>S</t>
  </si>
  <si>
    <t>Stavba:</t>
  </si>
  <si>
    <t>Mikrokoberec</t>
  </si>
  <si>
    <t>III/37357 Pavlov - Benešov - Suchý</t>
  </si>
  <si>
    <t>SO 000</t>
  </si>
  <si>
    <t>O</t>
  </si>
  <si>
    <t>Rozpočet:</t>
  </si>
  <si>
    <t>Ostatní a vedlejší náklady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</si>
  <si>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</si>
  <si>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</si>
  <si>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</si>
  <si>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</si>
  <si>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</si>
  <si>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</si>
  <si>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</si>
  <si>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</si>
  <si>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</si>
  <si>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</si>
  <si>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</si>
  <si>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</si>
  <si>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</si>
  <si>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konstrukce a práce</t>
  </si>
  <si>
    <t>P</t>
  </si>
  <si>
    <t>00008</t>
  </si>
  <si>
    <t>R</t>
  </si>
  <si>
    <t xml:space="preserve">Zajištění přístupů a příjezdů k sousedním nemovitostem  - popsáno v obchodních podmínkách, v zákoně č. 13/1997 Sb., a vyhlášce č. 104/1997</t>
  </si>
  <si>
    <t>KPL</t>
  </si>
  <si>
    <t>PP</t>
  </si>
  <si>
    <t>délka stavby: 0,690 km</t>
  </si>
  <si>
    <t>VV</t>
  </si>
  <si>
    <t>1 = 1,000 [A]</t>
  </si>
  <si>
    <t>TS</t>
  </si>
  <si>
    <t/>
  </si>
  <si>
    <t>00014</t>
  </si>
  <si>
    <t>Zajištění provedení a výstupů veškerých zkoušek a revizí - popsáno v obchodních podmínkách, technických podmínkách a normách ČSN</t>
  </si>
  <si>
    <t>02710</t>
  </si>
  <si>
    <t>POMOC PRÁCE ZŘÍZ NEBO ZAJIŠŤ OBJÍŽĎKY A PŘÍSTUP CESTY</t>
  </si>
  <si>
    <t xml:space="preserve">Přechodná úprava dopravního značení a objízdných tras, včetně údržby a úprav během stavebních prací v souladu s TP66 - II.vydání  "Zásady pro označování pracovních míst na PK" a s platnými předpisy pro navrhování DZ na PK, vč. vyhlášky č. 294/2015 Sb.   
Stávající svislé dopravní značky se pro potřeby PDZ zachovají a dle potřeby zakryjí, upraví nebo doplní. Přechodné SDZ (značky, směrovací desky, závory, semaforová souprava, světla) se umístí na nosičích a podkladních deskách včetně nutných přesunů dle jednotlivých fází (etap) výstavby, dodávky, montáže, demontáže, včetně všech potřebných povolení k uzavírce.  
Včetně projednání s dotčenými orgány.  
Vše v režii zhotovitele.</t>
  </si>
  <si>
    <t>zahrnuje veškeré náklady spojené s objednatelem požadovanými zařízeními</t>
  </si>
  <si>
    <t>02946</t>
  </si>
  <si>
    <t>OSTAT POŽADAVKY - FOTODOKUMENTACE</t>
  </si>
  <si>
    <t>Položka zahrnuje:
- fotodokumentaci zadavatelem požadovaného děje a konstrukcí v požadovaných časových intervalech
- zadavatelem specifikované výstupy (fotografie v papírovém a digitálním formátu) v požadovaném počtu
Položka nezahrnuje:
- x</t>
  </si>
  <si>
    <t>SO 101</t>
  </si>
  <si>
    <t>Pavlov - Benešov; km 6,457 - 7,290</t>
  </si>
  <si>
    <t>1</t>
  </si>
  <si>
    <t>Zemní práce</t>
  </si>
  <si>
    <t>11372</t>
  </si>
  <si>
    <t>FRÉZOVÁNÍ ZPEVNĚNÝCH PLOCH ASFALTOVÝCH</t>
  </si>
  <si>
    <t>M3</t>
  </si>
  <si>
    <t>frézování stávajících vozovkových vrstev tl. 50 mm_x000d_
odvoz a likvidace v režii zhotovitele</t>
  </si>
  <si>
    <t>794,10*0,05 = 39,705 [A]</t>
  </si>
  <si>
    <t xml:space="preserve">Položka zahrnuje:
- veškerou manipulaci s vybouranou sutí a s vybouranými hmotami vč. uložení na skládku. 
Položka nezahrnuje:
-  poplatek za skládku</t>
  </si>
  <si>
    <t>5</t>
  </si>
  <si>
    <t>Komunikace</t>
  </si>
  <si>
    <t>572213</t>
  </si>
  <si>
    <t>SPOJOVACÍ POSTŘIK Z EMULZE DO 0,5KG/M2</t>
  </si>
  <si>
    <t>M2</t>
  </si>
  <si>
    <t>spojovací postřik z kationaktivní asfaltové emulze 0,40 kg/m2. PS-E_x000d_
k pol. č. 574A44</t>
  </si>
  <si>
    <t>794,10 = 794,100 [A]</t>
  </si>
  <si>
    <t>Položka zahrnuje:
- dodání všech předepsaných materiálů pro postřiky v předepsaném množství
- provedení dle předepsaného technologického předpisu
- zřízení vrstvy bez rozlišení šířky, pokládání vrstvy po etapách
- úpravu napojení, ukončení
Položka nezahrnuje:
- x</t>
  </si>
  <si>
    <t>572214</t>
  </si>
  <si>
    <t>SPOJOVACÍ POSTŘIK Z MODIFIK EMULZE DO 0,5KG/M2</t>
  </si>
  <si>
    <t>spojovací postřik z modifikované kationaktivní asfaltové emulze min. 0,20 kg/m2_x000d_
k pol. č. 5732A</t>
  </si>
  <si>
    <t>4498 = 4498,000 [A]</t>
  </si>
  <si>
    <t>5732A</t>
  </si>
  <si>
    <t>MIKROKOBEREC DVOUVRSTVÝ FRAKCE KAMENIVA 0/8 + 0/8</t>
  </si>
  <si>
    <t>emulzní mikrokoberec dvouvrstvý EMK 0/8-DV tl. 15_x000d_
položka zahrnuje veškeré práce a materiály dle ČSN 73 6130, TKP kapitola 27_x000d_
zaměřeno na stavbě</t>
  </si>
  <si>
    <t>Položka zahrnuje:
- očištění povrchu podkladu, zakrytí poklopů, mříží a pod.
- dodání veškerého potřebného materiálu (kamenivo předepsané frakce, emulze, přísady, voda)
- pokládku dvou vrstev (tloušťka je dána frakcí použitého kameniva)
- zhutnění (pokud je předepsáno zadávací dokumentací)
Položka nezahrnuje:
- odstranění vodorovného dopravního značení a spojovací postřik</t>
  </si>
  <si>
    <t>574A44</t>
  </si>
  <si>
    <t>ASFALTOVÝ BETON PRO OBRUSNÉ VRSTVY ACO 11+ TL. 50MM</t>
  </si>
  <si>
    <t>pokládka na vyfrézované plochy_x000d_
oprava výtluků, nerovností a propadlých okrajů v tl. do 50 mm z ACO 11+_x000d_
zaměřeno na stavbě</t>
  </si>
  <si>
    <t>794,1 = 794,100 [A]</t>
  </si>
  <si>
    <t>Položka zahrnuje:
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Položka nezahrnuje:
- postřiky, nátěry
- těsnění podél obrubníků, dilatačních zařízení, odvodňovacích proužků, odvodňovačů, vpustí, šachet a pod.</t>
  </si>
  <si>
    <t>577A2</t>
  </si>
  <si>
    <t>VÝSPRAVA TRHLIN ASFALTOVOU ZÁLIVKOU MODIFIK</t>
  </si>
  <si>
    <t>M</t>
  </si>
  <si>
    <t xml:space="preserve">položka zahrnuje veškeré nutné práce a materiály dle TP 115_x000d_
včetně odvozu a likvidace vyfrézovaného materiálu v režii zhotovitele _x000d_
konkrétní délky budou určeny na stavbě za účasti investora. _x000d_
- vytvoření komůrky proříznutím drážky š. 10-20 mm dle šířky původní trhliny a hloubky 35 mm  _x000d_
- pročištění drážky _x000d_
- opatření stěn adhezním penetračním nátěrem _x000d_
- zalití trhliny (drážky) pružnou asfaltovou zálivkovou hmotou</t>
  </si>
  <si>
    <t>319 = 319,000 [A]</t>
  </si>
  <si>
    <t>Položka zahrnuje:
- vyfrézování drážky šířky do 20mm hloubky do 40mm
- vyčištění
- nátěr
- výplň předepsanou zálivkovou hmotou
Položka nezahrnuje:
- x</t>
  </si>
  <si>
    <t>9</t>
  </si>
  <si>
    <t>Ostatní konstrukce a práce</t>
  </si>
  <si>
    <t>915221</t>
  </si>
  <si>
    <t>VODOR DOPRAV ZNAČ PLASTEM STRUKTURÁLNÍ NEHLUČNÉ - DOD A POKLÁDKA</t>
  </si>
  <si>
    <t>vodící čára V4: 0,125*833*2=208,250</t>
  </si>
  <si>
    <t>0,125*833*2 = 208,250 [A]</t>
  </si>
  <si>
    <t>Položka zahrnuje:
- dodání a pokládku nátěrového materiálu
- předznačení a reflexní úpravu
Položka nezahrnuje:
- x
Způsob měření:
- měří se pouze natíraná plocha</t>
  </si>
  <si>
    <t>915222</t>
  </si>
  <si>
    <t>VODOR DOPRAV ZNAČ PLASTEM STRUKTURÁLNÍ NEHLUČNÉ - ODSTRANĚNÍ</t>
  </si>
  <si>
    <t>odstranění stávajícího vodorovného dopravního značení_x000d_
zaměřeno na stavbě_x000d_
vodící čára V4: 0,125*833*2=208,250</t>
  </si>
  <si>
    <t>Položka zahrnuje:
- odstranění značení bez ohledu na způsob provedení (zatření, zbroušení)
- odklizení vzniklé suti
Položka nezahrnuje:
- x</t>
  </si>
  <si>
    <t>93818</t>
  </si>
  <si>
    <t>OČIŠTĚNÍ ASFALT VOZOVEK ZAMETENÍM</t>
  </si>
  <si>
    <t>4498*2 = 8996,000 [A]_x000d_
 794,1 = 794,100 [B]_x000d_
Celkové množství = 9790,100</t>
  </si>
  <si>
    <t>Položka zahrnuje:
- očištění předepsaným způsobem
- odklizení vzniklého odpadu
Položka nezahrnuje:
- x</t>
  </si>
  <si>
    <t>SO 102</t>
  </si>
  <si>
    <t>Benešov - Suchý; km 8,728 - 11,401</t>
  </si>
  <si>
    <t>(1015,50+24,00)*0,05 = 51,975 [A]</t>
  </si>
  <si>
    <t>spojovací postřik z kationaktivní asfaltové emulze 0,40 kg/m2. PS-E_x000d_
k pol. č. 574A44 a 574C46</t>
  </si>
  <si>
    <t>1015,50+24,00 = 1039,500 [A]</t>
  </si>
  <si>
    <t>15136 = 15136,000 [A]</t>
  </si>
  <si>
    <t>emulzní mikrokoberec dvouvrstvý EMK 0/8-DV tl. 15_x000d_
položka zahrnuje veškeré práce a materiály dle ČSN 73 6130, TKP kapitola 27 _x000d_
zaměřeno na stavbě</t>
  </si>
  <si>
    <t>Položka zahrnuje:
- očištění povrchu podkladu, zakrytí poklopů, mříží a pod.
- dodání veškerého potřebného materiálu (kamenivo předepsané frakce, emulze, přísady, voda)
- pokládku dvou vrstev (tloušťka je dána frakcí použitého kameniva)
- zhutnění (pokud je předepsáno zadávací dokumentací)
Položka nezahrnuje:
- odstranění vodorovného dopravního zančení a spojovací postřik</t>
  </si>
  <si>
    <t>pokládka na vyfrézované plochy_x000d_
oprava výtluků, nerovností a propadlých okrajů v tl. do 50 mm z ACO 11+_x000d_
včetně odvozu a likvidace vyfrézovaného materiálu v režii zhotovitele _x000d_
zaměřeno na stavbě</t>
  </si>
  <si>
    <t>1015,50 = 1015,500 [A]</t>
  </si>
  <si>
    <t>574C46</t>
  </si>
  <si>
    <t>ASFALTOVÝ BETON PRO LOŽNÍ VRSTVY ACL 16+, 16S TL. 50MM</t>
  </si>
  <si>
    <t>ACL 16+_x000d_
pokládka na vyfrézované plochy</t>
  </si>
  <si>
    <t>24 = 24,000 [A]</t>
  </si>
  <si>
    <t xml:space="preserve">položka zahrnuje veškeré nutné práce a materiály dle TP 115_x000d_
včetně odvozu a likvidace vyfrézovaného materiálu v režii zhotovitele _x000d_
konkrétní délky budou určeny na stavbě za účasti investora_x000d_
- vytvoření komůrky proříznutím drážky š. 10-20 mm dle šířky původní trhliny a hloubky 35 mm  _x000d_
- pročištění drážky _x000d_
- opatření stěn adhezním penetračním nátěrem _x000d_
- zalití trhliny (drážky) pružnou asfaltovou zálivkovou hmotou</t>
  </si>
  <si>
    <t>825 = 825,000 [A]</t>
  </si>
  <si>
    <t>nové vodorovné dopravní značení._x000d_
zaměřeno na stavbě _x000d_
vodící čára V4: 0,125*2673*2=668,250</t>
  </si>
  <si>
    <t>0,125*2673*2 = 668,250 [A]</t>
  </si>
  <si>
    <t>odstranění stávajícího vodorovného dopravního značení_x000d_
zaměřeno na stavbě _x000d_
vodící čára V4: 0,125*2673*2=668,250</t>
  </si>
  <si>
    <t xml:space="preserve">očistění sanací po frézování + očištění stávajícího povrchu + očištění povrchu před pokládkou druhé vrstvy EMK  _x000d_
zaměřeno na stavbě</t>
  </si>
  <si>
    <t>15136,00*2 + 1039,50 = 31311,500 [A]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</si>
</sst>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10">
    <font>
      <sz val="11"/>
      <name val="Calibri"/>
      <family val="2"/>
      <scheme val="minor"/>
    </font>
    <font>
      <sz val="11"/>
      <color rgb="FFD9D9D9"/>
      <name val="Calibri"/>
      <scheme val="minor"/>
    </font>
    <font>
      <sz val="10"/>
      <color rgb="FF000000"/>
      <name val="Arial"/>
    </font>
    <font>
      <b/>
      <sz val="16"/>
      <color rgb="FF000000"/>
      <name val="Arial"/>
    </font>
    <font>
      <b/>
      <sz val="11"/>
      <color rgb="FF000000"/>
      <name val="Arial"/>
    </font>
    <font>
      <sz val="10"/>
      <color rgb="FFFFFFFF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b/>
      <sz val="10"/>
      <color rgb="FF000000"/>
      <name val="Arial"/>
    </font>
    <font>
      <i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19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14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center" vertical="center" wrapText="1"/>
    </xf>
    <xf numFmtId="0" fontId="4" fillId="0" borderId="0">
      <alignment horizontal="lef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8" fillId="0" borderId="0">
      <alignment horizontal="right" vertical="center" wrapText="1"/>
    </xf>
    <xf numFmtId="0" fontId="8" fillId="0" borderId="0">
      <alignment horizontal="left" vertical="center" wrapText="1"/>
    </xf>
    <xf numFmtId="0" fontId="8" fillId="0" borderId="0">
      <alignment horizontal="left" vertical="center" wrapText="1"/>
    </xf>
    <xf numFmtId="0" fontId="8" fillId="0" borderId="0">
      <alignment horizontal="left" vertical="center" wrapText="1"/>
    </xf>
    <xf numFmtId="0" fontId="8" fillId="0" borderId="0">
      <alignment horizontal="right" vertical="center" wrapText="1"/>
    </xf>
    <xf numFmtId="0" fontId="2" fillId="0" borderId="0">
      <alignment horizontal="left" vertical="center" wrapText="1"/>
    </xf>
    <xf numFmtId="0" fontId="2" fillId="0" borderId="0">
      <alignment horizontal="right" vertical="center" wrapText="1"/>
    </xf>
    <xf numFmtId="0" fontId="9" fillId="0" borderId="0">
      <alignment horizontal="left" vertical="center" wrapText="1"/>
    </xf>
  </cellStyleXfs>
  <cellXfs count="44">
    <xf numFmtId="0" fontId="0" fillId="0" borderId="0" xfId="0"/>
    <xf numFmtId="0" fontId="1" fillId="2" borderId="0" xfId="0" applyFont="1" applyFill="1"/>
    <xf numFmtId="0" fontId="0" fillId="2" borderId="1" xfId="0" applyFill="1" applyBorder="1"/>
    <xf numFmtId="0" fontId="0" fillId="2" borderId="2" xfId="0" applyFill="1" applyBorder="1"/>
    <xf numFmtId="0" fontId="2" fillId="2" borderId="2" xfId="1" applyFill="1" applyBorder="1">
      <alignment horizontal="left" vertical="center" wrapText="1"/>
    </xf>
    <xf numFmtId="0" fontId="0" fillId="2" borderId="3" xfId="0" applyFill="1" applyBorder="1"/>
    <xf numFmtId="0" fontId="0" fillId="2" borderId="4" xfId="0" applyFill="1" applyBorder="1"/>
    <xf numFmtId="0" fontId="0" fillId="2" borderId="0" xfId="0" applyFill="1" applyBorder="1"/>
    <xf numFmtId="0" fontId="3" fillId="2" borderId="0" xfId="2" applyFill="1" applyBorder="1">
      <alignment horizontal="center" vertical="center" wrapText="1"/>
    </xf>
    <xf numFmtId="0" fontId="0" fillId="2" borderId="5" xfId="0" applyFill="1" applyBorder="1"/>
    <xf numFmtId="0" fontId="0" fillId="2" borderId="0" xfId="0" applyFill="1"/>
    <xf numFmtId="0" fontId="4" fillId="2" borderId="4" xfId="3" applyFill="1" applyBorder="1">
      <alignment horizontal="left" vertical="center" wrapText="1"/>
    </xf>
    <xf numFmtId="0" fontId="4" fillId="2" borderId="0" xfId="3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4" fillId="2" borderId="0" xfId="3" applyFill="1" applyBorder="1">
      <alignment horizontal="left" vertical="center" wrapText="1"/>
    </xf>
    <xf numFmtId="0" fontId="0" fillId="2" borderId="6" xfId="0" applyFill="1" applyBorder="1" applyAlignment="1">
      <alignment horizontal="center"/>
    </xf>
    <xf numFmtId="165" fontId="0" fillId="2" borderId="6" xfId="0" applyNumberFormat="1" applyFill="1" applyBorder="1" applyAlignment="1">
      <alignment horizontal="center"/>
    </xf>
    <xf numFmtId="0" fontId="5" fillId="3" borderId="7" xfId="4" applyFill="1" applyBorder="1">
      <alignment horizontal="center" vertical="center" wrapText="1"/>
    </xf>
    <xf numFmtId="0" fontId="5" fillId="3" borderId="8" xfId="4" applyFill="1" applyBorder="1">
      <alignment horizontal="center" vertical="center" wrapText="1"/>
    </xf>
    <xf numFmtId="0" fontId="5" fillId="3" borderId="9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  <xf numFmtId="0" fontId="5" fillId="3" borderId="11" xfId="4" applyFill="1" applyBorder="1">
      <alignment horizontal="center" vertical="center" wrapText="1"/>
    </xf>
    <xf numFmtId="0" fontId="5" fillId="3" borderId="12" xfId="4" applyFill="1" applyBorder="1">
      <alignment horizontal="center" vertical="center" wrapText="1"/>
    </xf>
    <xf numFmtId="0" fontId="6" fillId="2" borderId="6" xfId="0" applyFont="1" applyFill="1" applyBorder="1"/>
    <xf numFmtId="0" fontId="6" fillId="2" borderId="13" xfId="0" applyFont="1" applyFill="1" applyBorder="1"/>
    <xf numFmtId="0" fontId="6" fillId="2" borderId="6" xfId="0" applyFont="1" applyFill="1" applyBorder="1" applyAlignment="1">
      <alignment horizontal="right"/>
    </xf>
    <xf numFmtId="0" fontId="6" fillId="2" borderId="14" xfId="0" applyFont="1" applyFill="1" applyBorder="1"/>
    <xf numFmtId="165" fontId="6" fillId="2" borderId="6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6" xfId="0" applyBorder="1" applyAlignment="1">
      <alignment wrapText="1"/>
    </xf>
    <xf numFmtId="0" fontId="0" fillId="0" borderId="6" xfId="0" applyBorder="1" applyAlignment="1">
      <alignment horizontal="center"/>
    </xf>
    <xf numFmtId="164" fontId="0" fillId="0" borderId="6" xfId="0" applyNumberFormat="1" applyBorder="1" applyAlignment="1">
      <alignment horizontal="center"/>
    </xf>
    <xf numFmtId="165" fontId="0" fillId="0" borderId="6" xfId="0" applyNumberFormat="1" applyBorder="1" applyAlignment="1">
      <alignment horizontal="center"/>
    </xf>
    <xf numFmtId="165" fontId="0" fillId="0" borderId="0" xfId="0" applyNumberFormat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7" fillId="0" borderId="6" xfId="0" applyFont="1" applyBorder="1" applyAlignment="1">
      <alignment wrapText="1"/>
    </xf>
    <xf numFmtId="0" fontId="0" fillId="0" borderId="0" xfId="0" applyBorder="1" applyAlignment="1">
      <alignment wrapText="1"/>
    </xf>
    <xf numFmtId="0" fontId="0" fillId="0" borderId="16" xfId="0" applyBorder="1"/>
    <xf numFmtId="0" fontId="0" fillId="0" borderId="17" xfId="0" applyBorder="1"/>
    <xf numFmtId="0" fontId="0" fillId="0" borderId="18" xfId="0" applyBorder="1"/>
  </cellXfs>
  <cellStyles count="14">
    <cellStyle name="Normal" xfId="0" builtinId="0"/>
    <cellStyle name="NormalStyle" xfId="1"/>
    <cellStyle name="NadpisRekapitulaceSoupisPraciStyle" xfId="2"/>
    <cellStyle name="StavbaRozpocetHeaderStyle" xfId="3"/>
    <cellStyle name="NadpisySloupcuStyle" xfId="4"/>
    <cellStyle name="NadpisStrukturyStyle" xfId="5"/>
    <cellStyle name="RekapitulaceCenyStyle" xfId="6"/>
    <cellStyle name="StavebniDilStyle" xfId="7"/>
    <cellStyle name="NormalBoldStyle" xfId="8"/>
    <cellStyle name="NormalBoldLeftStyle" xfId="9"/>
    <cellStyle name="NormalBoldRightStyle" xfId="10"/>
    <cellStyle name="NormalLeftStyle" xfId="11"/>
    <cellStyle name="NormalRightStyle" xfId="12"/>
    <cellStyle name="PolDoplnInfoStyle" xfId="13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</v>
      </c>
      <c r="I3" s="16">
        <f>SUMIFS(I8:I24,A8:A24,"SD")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7</v>
      </c>
      <c r="D4" s="13"/>
      <c r="E4" s="14" t="s">
        <v>10</v>
      </c>
      <c r="F4" s="7"/>
      <c r="G4" s="7"/>
      <c r="H4" s="7"/>
      <c r="I4" s="7"/>
      <c r="J4" s="9"/>
      <c r="O4">
        <v>0.12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SUMIFS(I9:I24,A9:A24,"P")</f>
        <v>0</v>
      </c>
      <c r="J8" s="28"/>
    </row>
    <row r="9" ht="30">
      <c r="A9" s="29" t="s">
        <v>25</v>
      </c>
      <c r="B9" s="29">
        <v>1</v>
      </c>
      <c r="C9" s="30" t="s">
        <v>26</v>
      </c>
      <c r="D9" s="29" t="s">
        <v>27</v>
      </c>
      <c r="E9" s="31" t="s">
        <v>28</v>
      </c>
      <c r="F9" s="32" t="s">
        <v>29</v>
      </c>
      <c r="G9" s="33">
        <v>1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>
      <c r="A10" s="29" t="s">
        <v>30</v>
      </c>
      <c r="B10" s="36"/>
      <c r="C10" s="37"/>
      <c r="D10" s="37"/>
      <c r="E10" s="31" t="s">
        <v>31</v>
      </c>
      <c r="F10" s="37"/>
      <c r="G10" s="37"/>
      <c r="H10" s="37"/>
      <c r="I10" s="37"/>
      <c r="J10" s="38"/>
    </row>
    <row r="11">
      <c r="A11" s="29" t="s">
        <v>32</v>
      </c>
      <c r="B11" s="36"/>
      <c r="C11" s="37"/>
      <c r="D11" s="37"/>
      <c r="E11" s="39" t="s">
        <v>33</v>
      </c>
      <c r="F11" s="37"/>
      <c r="G11" s="37"/>
      <c r="H11" s="37"/>
      <c r="I11" s="37"/>
      <c r="J11" s="38"/>
    </row>
    <row r="12">
      <c r="A12" s="29" t="s">
        <v>34</v>
      </c>
      <c r="B12" s="36"/>
      <c r="C12" s="37"/>
      <c r="D12" s="37"/>
      <c r="E12" s="40" t="s">
        <v>35</v>
      </c>
      <c r="F12" s="37"/>
      <c r="G12" s="37"/>
      <c r="H12" s="37"/>
      <c r="I12" s="37"/>
      <c r="J12" s="38"/>
    </row>
    <row r="13" ht="30">
      <c r="A13" s="29" t="s">
        <v>25</v>
      </c>
      <c r="B13" s="29">
        <v>2</v>
      </c>
      <c r="C13" s="30" t="s">
        <v>36</v>
      </c>
      <c r="D13" s="29" t="s">
        <v>27</v>
      </c>
      <c r="E13" s="31" t="s">
        <v>37</v>
      </c>
      <c r="F13" s="32" t="s">
        <v>29</v>
      </c>
      <c r="G13" s="33">
        <v>1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>
      <c r="A14" s="29" t="s">
        <v>30</v>
      </c>
      <c r="B14" s="36"/>
      <c r="C14" s="37"/>
      <c r="D14" s="37"/>
      <c r="E14" s="40" t="s">
        <v>35</v>
      </c>
      <c r="F14" s="37"/>
      <c r="G14" s="37"/>
      <c r="H14" s="37"/>
      <c r="I14" s="37"/>
      <c r="J14" s="38"/>
    </row>
    <row r="15">
      <c r="A15" s="29" t="s">
        <v>32</v>
      </c>
      <c r="B15" s="36"/>
      <c r="C15" s="37"/>
      <c r="D15" s="37"/>
      <c r="E15" s="39" t="s">
        <v>33</v>
      </c>
      <c r="F15" s="37"/>
      <c r="G15" s="37"/>
      <c r="H15" s="37"/>
      <c r="I15" s="37"/>
      <c r="J15" s="38"/>
    </row>
    <row r="16">
      <c r="A16" s="29" t="s">
        <v>34</v>
      </c>
      <c r="B16" s="36"/>
      <c r="C16" s="37"/>
      <c r="D16" s="37"/>
      <c r="E16" s="40" t="s">
        <v>35</v>
      </c>
      <c r="F16" s="37"/>
      <c r="G16" s="37"/>
      <c r="H16" s="37"/>
      <c r="I16" s="37"/>
      <c r="J16" s="38"/>
    </row>
    <row r="17">
      <c r="A17" s="29" t="s">
        <v>25</v>
      </c>
      <c r="B17" s="29">
        <v>3</v>
      </c>
      <c r="C17" s="30" t="s">
        <v>38</v>
      </c>
      <c r="D17" s="29" t="s">
        <v>35</v>
      </c>
      <c r="E17" s="31" t="s">
        <v>39</v>
      </c>
      <c r="F17" s="32" t="s">
        <v>29</v>
      </c>
      <c r="G17" s="33">
        <v>1</v>
      </c>
      <c r="H17" s="34">
        <v>0</v>
      </c>
      <c r="I17" s="34">
        <f>ROUND(G17*H17,P4)</f>
        <v>0</v>
      </c>
      <c r="J17" s="29"/>
      <c r="O17" s="35">
        <f>I17*0.21</f>
        <v>0</v>
      </c>
      <c r="P17">
        <v>3</v>
      </c>
    </row>
    <row r="18" ht="180">
      <c r="A18" s="29" t="s">
        <v>30</v>
      </c>
      <c r="B18" s="36"/>
      <c r="C18" s="37"/>
      <c r="D18" s="37"/>
      <c r="E18" s="31" t="s">
        <v>40</v>
      </c>
      <c r="F18" s="37"/>
      <c r="G18" s="37"/>
      <c r="H18" s="37"/>
      <c r="I18" s="37"/>
      <c r="J18" s="38"/>
    </row>
    <row r="19">
      <c r="A19" s="29" t="s">
        <v>32</v>
      </c>
      <c r="B19" s="36"/>
      <c r="C19" s="37"/>
      <c r="D19" s="37"/>
      <c r="E19" s="39" t="s">
        <v>33</v>
      </c>
      <c r="F19" s="37"/>
      <c r="G19" s="37"/>
      <c r="H19" s="37"/>
      <c r="I19" s="37"/>
      <c r="J19" s="38"/>
    </row>
    <row r="20" ht="30">
      <c r="A20" s="29" t="s">
        <v>34</v>
      </c>
      <c r="B20" s="36"/>
      <c r="C20" s="37"/>
      <c r="D20" s="37"/>
      <c r="E20" s="31" t="s">
        <v>41</v>
      </c>
      <c r="F20" s="37"/>
      <c r="G20" s="37"/>
      <c r="H20" s="37"/>
      <c r="I20" s="37"/>
      <c r="J20" s="38"/>
    </row>
    <row r="21">
      <c r="A21" s="29" t="s">
        <v>25</v>
      </c>
      <c r="B21" s="29">
        <v>4</v>
      </c>
      <c r="C21" s="30" t="s">
        <v>42</v>
      </c>
      <c r="D21" s="29" t="s">
        <v>35</v>
      </c>
      <c r="E21" s="31" t="s">
        <v>43</v>
      </c>
      <c r="F21" s="32" t="s">
        <v>29</v>
      </c>
      <c r="G21" s="33">
        <v>1</v>
      </c>
      <c r="H21" s="34">
        <v>0</v>
      </c>
      <c r="I21" s="34">
        <f>ROUND(G21*H21,P4)</f>
        <v>0</v>
      </c>
      <c r="J21" s="29"/>
      <c r="O21" s="35">
        <f>I21*0.21</f>
        <v>0</v>
      </c>
      <c r="P21">
        <v>3</v>
      </c>
    </row>
    <row r="22">
      <c r="A22" s="29" t="s">
        <v>30</v>
      </c>
      <c r="B22" s="36"/>
      <c r="C22" s="37"/>
      <c r="D22" s="37"/>
      <c r="E22" s="40" t="s">
        <v>35</v>
      </c>
      <c r="F22" s="37"/>
      <c r="G22" s="37"/>
      <c r="H22" s="37"/>
      <c r="I22" s="37"/>
      <c r="J22" s="38"/>
    </row>
    <row r="23">
      <c r="A23" s="29" t="s">
        <v>32</v>
      </c>
      <c r="B23" s="36"/>
      <c r="C23" s="37"/>
      <c r="D23" s="37"/>
      <c r="E23" s="39" t="s">
        <v>33</v>
      </c>
      <c r="F23" s="37"/>
      <c r="G23" s="37"/>
      <c r="H23" s="37"/>
      <c r="I23" s="37"/>
      <c r="J23" s="38"/>
    </row>
    <row r="24" ht="105">
      <c r="A24" s="29" t="s">
        <v>34</v>
      </c>
      <c r="B24" s="41"/>
      <c r="C24" s="42"/>
      <c r="D24" s="42"/>
      <c r="E24" s="31" t="s">
        <v>44</v>
      </c>
      <c r="F24" s="42"/>
      <c r="G24" s="42"/>
      <c r="H24" s="42"/>
      <c r="I24" s="42"/>
      <c r="J24" s="43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45</v>
      </c>
      <c r="I3" s="16">
        <f>SUMIFS(I8:I46,A8:A46,"SD")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45</v>
      </c>
      <c r="D4" s="13"/>
      <c r="E4" s="14" t="s">
        <v>46</v>
      </c>
      <c r="F4" s="7"/>
      <c r="G4" s="7"/>
      <c r="H4" s="7"/>
      <c r="I4" s="7"/>
      <c r="J4" s="9"/>
      <c r="O4">
        <v>0.12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47</v>
      </c>
      <c r="D8" s="26"/>
      <c r="E8" s="23" t="s">
        <v>48</v>
      </c>
      <c r="F8" s="26"/>
      <c r="G8" s="26"/>
      <c r="H8" s="26"/>
      <c r="I8" s="27">
        <f>SUMIFS(I9:I12,A9:A12,"P")</f>
        <v>0</v>
      </c>
      <c r="J8" s="28"/>
    </row>
    <row r="9">
      <c r="A9" s="29" t="s">
        <v>25</v>
      </c>
      <c r="B9" s="29">
        <v>1</v>
      </c>
      <c r="C9" s="30" t="s">
        <v>49</v>
      </c>
      <c r="D9" s="29" t="s">
        <v>35</v>
      </c>
      <c r="E9" s="31" t="s">
        <v>50</v>
      </c>
      <c r="F9" s="32" t="s">
        <v>51</v>
      </c>
      <c r="G9" s="33">
        <v>39.704999999999998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 ht="30">
      <c r="A10" s="29" t="s">
        <v>30</v>
      </c>
      <c r="B10" s="36"/>
      <c r="C10" s="37"/>
      <c r="D10" s="37"/>
      <c r="E10" s="31" t="s">
        <v>52</v>
      </c>
      <c r="F10" s="37"/>
      <c r="G10" s="37"/>
      <c r="H10" s="37"/>
      <c r="I10" s="37"/>
      <c r="J10" s="38"/>
    </row>
    <row r="11">
      <c r="A11" s="29" t="s">
        <v>32</v>
      </c>
      <c r="B11" s="36"/>
      <c r="C11" s="37"/>
      <c r="D11" s="37"/>
      <c r="E11" s="39" t="s">
        <v>53</v>
      </c>
      <c r="F11" s="37"/>
      <c r="G11" s="37"/>
      <c r="H11" s="37"/>
      <c r="I11" s="37"/>
      <c r="J11" s="38"/>
    </row>
    <row r="12" ht="75">
      <c r="A12" s="29" t="s">
        <v>34</v>
      </c>
      <c r="B12" s="36"/>
      <c r="C12" s="37"/>
      <c r="D12" s="37"/>
      <c r="E12" s="31" t="s">
        <v>54</v>
      </c>
      <c r="F12" s="37"/>
      <c r="G12" s="37"/>
      <c r="H12" s="37"/>
      <c r="I12" s="37"/>
      <c r="J12" s="38"/>
    </row>
    <row r="13">
      <c r="A13" s="23" t="s">
        <v>22</v>
      </c>
      <c r="B13" s="24"/>
      <c r="C13" s="25" t="s">
        <v>55</v>
      </c>
      <c r="D13" s="26"/>
      <c r="E13" s="23" t="s">
        <v>56</v>
      </c>
      <c r="F13" s="26"/>
      <c r="G13" s="26"/>
      <c r="H13" s="26"/>
      <c r="I13" s="27">
        <f>SUMIFS(I14:I33,A14:A33,"P")</f>
        <v>0</v>
      </c>
      <c r="J13" s="28"/>
    </row>
    <row r="14">
      <c r="A14" s="29" t="s">
        <v>25</v>
      </c>
      <c r="B14" s="29">
        <v>2</v>
      </c>
      <c r="C14" s="30" t="s">
        <v>57</v>
      </c>
      <c r="D14" s="29" t="s">
        <v>35</v>
      </c>
      <c r="E14" s="31" t="s">
        <v>58</v>
      </c>
      <c r="F14" s="32" t="s">
        <v>59</v>
      </c>
      <c r="G14" s="33">
        <v>794.10000000000002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 ht="30">
      <c r="A15" s="29" t="s">
        <v>30</v>
      </c>
      <c r="B15" s="36"/>
      <c r="C15" s="37"/>
      <c r="D15" s="37"/>
      <c r="E15" s="31" t="s">
        <v>60</v>
      </c>
      <c r="F15" s="37"/>
      <c r="G15" s="37"/>
      <c r="H15" s="37"/>
      <c r="I15" s="37"/>
      <c r="J15" s="38"/>
    </row>
    <row r="16">
      <c r="A16" s="29" t="s">
        <v>32</v>
      </c>
      <c r="B16" s="36"/>
      <c r="C16" s="37"/>
      <c r="D16" s="37"/>
      <c r="E16" s="39" t="s">
        <v>61</v>
      </c>
      <c r="F16" s="37"/>
      <c r="G16" s="37"/>
      <c r="H16" s="37"/>
      <c r="I16" s="37"/>
      <c r="J16" s="38"/>
    </row>
    <row r="17" ht="120">
      <c r="A17" s="29" t="s">
        <v>34</v>
      </c>
      <c r="B17" s="36"/>
      <c r="C17" s="37"/>
      <c r="D17" s="37"/>
      <c r="E17" s="31" t="s">
        <v>62</v>
      </c>
      <c r="F17" s="37"/>
      <c r="G17" s="37"/>
      <c r="H17" s="37"/>
      <c r="I17" s="37"/>
      <c r="J17" s="38"/>
    </row>
    <row r="18">
      <c r="A18" s="29" t="s">
        <v>25</v>
      </c>
      <c r="B18" s="29">
        <v>3</v>
      </c>
      <c r="C18" s="30" t="s">
        <v>63</v>
      </c>
      <c r="D18" s="29" t="s">
        <v>35</v>
      </c>
      <c r="E18" s="31" t="s">
        <v>64</v>
      </c>
      <c r="F18" s="32" t="s">
        <v>59</v>
      </c>
      <c r="G18" s="33">
        <v>4498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 ht="45">
      <c r="A19" s="29" t="s">
        <v>30</v>
      </c>
      <c r="B19" s="36"/>
      <c r="C19" s="37"/>
      <c r="D19" s="37"/>
      <c r="E19" s="31" t="s">
        <v>65</v>
      </c>
      <c r="F19" s="37"/>
      <c r="G19" s="37"/>
      <c r="H19" s="37"/>
      <c r="I19" s="37"/>
      <c r="J19" s="38"/>
    </row>
    <row r="20">
      <c r="A20" s="29" t="s">
        <v>32</v>
      </c>
      <c r="B20" s="36"/>
      <c r="C20" s="37"/>
      <c r="D20" s="37"/>
      <c r="E20" s="39" t="s">
        <v>66</v>
      </c>
      <c r="F20" s="37"/>
      <c r="G20" s="37"/>
      <c r="H20" s="37"/>
      <c r="I20" s="37"/>
      <c r="J20" s="38"/>
    </row>
    <row r="21" ht="120">
      <c r="A21" s="29" t="s">
        <v>34</v>
      </c>
      <c r="B21" s="36"/>
      <c r="C21" s="37"/>
      <c r="D21" s="37"/>
      <c r="E21" s="31" t="s">
        <v>62</v>
      </c>
      <c r="F21" s="37"/>
      <c r="G21" s="37"/>
      <c r="H21" s="37"/>
      <c r="I21" s="37"/>
      <c r="J21" s="38"/>
    </row>
    <row r="22">
      <c r="A22" s="29" t="s">
        <v>25</v>
      </c>
      <c r="B22" s="29">
        <v>4</v>
      </c>
      <c r="C22" s="30" t="s">
        <v>67</v>
      </c>
      <c r="D22" s="29" t="s">
        <v>35</v>
      </c>
      <c r="E22" s="31" t="s">
        <v>68</v>
      </c>
      <c r="F22" s="32" t="s">
        <v>59</v>
      </c>
      <c r="G22" s="33">
        <v>4498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 ht="60">
      <c r="A23" s="29" t="s">
        <v>30</v>
      </c>
      <c r="B23" s="36"/>
      <c r="C23" s="37"/>
      <c r="D23" s="37"/>
      <c r="E23" s="31" t="s">
        <v>69</v>
      </c>
      <c r="F23" s="37"/>
      <c r="G23" s="37"/>
      <c r="H23" s="37"/>
      <c r="I23" s="37"/>
      <c r="J23" s="38"/>
    </row>
    <row r="24">
      <c r="A24" s="29" t="s">
        <v>32</v>
      </c>
      <c r="B24" s="36"/>
      <c r="C24" s="37"/>
      <c r="D24" s="37"/>
      <c r="E24" s="39" t="s">
        <v>66</v>
      </c>
      <c r="F24" s="37"/>
      <c r="G24" s="37"/>
      <c r="H24" s="37"/>
      <c r="I24" s="37"/>
      <c r="J24" s="38"/>
    </row>
    <row r="25" ht="120">
      <c r="A25" s="29" t="s">
        <v>34</v>
      </c>
      <c r="B25" s="36"/>
      <c r="C25" s="37"/>
      <c r="D25" s="37"/>
      <c r="E25" s="31" t="s">
        <v>70</v>
      </c>
      <c r="F25" s="37"/>
      <c r="G25" s="37"/>
      <c r="H25" s="37"/>
      <c r="I25" s="37"/>
      <c r="J25" s="38"/>
    </row>
    <row r="26">
      <c r="A26" s="29" t="s">
        <v>25</v>
      </c>
      <c r="B26" s="29">
        <v>5</v>
      </c>
      <c r="C26" s="30" t="s">
        <v>71</v>
      </c>
      <c r="D26" s="29" t="s">
        <v>35</v>
      </c>
      <c r="E26" s="31" t="s">
        <v>72</v>
      </c>
      <c r="F26" s="32" t="s">
        <v>59</v>
      </c>
      <c r="G26" s="33">
        <v>794.10000000000002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 ht="45">
      <c r="A27" s="29" t="s">
        <v>30</v>
      </c>
      <c r="B27" s="36"/>
      <c r="C27" s="37"/>
      <c r="D27" s="37"/>
      <c r="E27" s="31" t="s">
        <v>73</v>
      </c>
      <c r="F27" s="37"/>
      <c r="G27" s="37"/>
      <c r="H27" s="37"/>
      <c r="I27" s="37"/>
      <c r="J27" s="38"/>
    </row>
    <row r="28">
      <c r="A28" s="29" t="s">
        <v>32</v>
      </c>
      <c r="B28" s="36"/>
      <c r="C28" s="37"/>
      <c r="D28" s="37"/>
      <c r="E28" s="39" t="s">
        <v>74</v>
      </c>
      <c r="F28" s="37"/>
      <c r="G28" s="37"/>
      <c r="H28" s="37"/>
      <c r="I28" s="37"/>
      <c r="J28" s="38"/>
    </row>
    <row r="29" ht="195">
      <c r="A29" s="29" t="s">
        <v>34</v>
      </c>
      <c r="B29" s="36"/>
      <c r="C29" s="37"/>
      <c r="D29" s="37"/>
      <c r="E29" s="31" t="s">
        <v>75</v>
      </c>
      <c r="F29" s="37"/>
      <c r="G29" s="37"/>
      <c r="H29" s="37"/>
      <c r="I29" s="37"/>
      <c r="J29" s="38"/>
    </row>
    <row r="30">
      <c r="A30" s="29" t="s">
        <v>25</v>
      </c>
      <c r="B30" s="29">
        <v>6</v>
      </c>
      <c r="C30" s="30" t="s">
        <v>76</v>
      </c>
      <c r="D30" s="29" t="s">
        <v>35</v>
      </c>
      <c r="E30" s="31" t="s">
        <v>77</v>
      </c>
      <c r="F30" s="32" t="s">
        <v>78</v>
      </c>
      <c r="G30" s="33">
        <v>319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 ht="120">
      <c r="A31" s="29" t="s">
        <v>30</v>
      </c>
      <c r="B31" s="36"/>
      <c r="C31" s="37"/>
      <c r="D31" s="37"/>
      <c r="E31" s="31" t="s">
        <v>79</v>
      </c>
      <c r="F31" s="37"/>
      <c r="G31" s="37"/>
      <c r="H31" s="37"/>
      <c r="I31" s="37"/>
      <c r="J31" s="38"/>
    </row>
    <row r="32">
      <c r="A32" s="29" t="s">
        <v>32</v>
      </c>
      <c r="B32" s="36"/>
      <c r="C32" s="37"/>
      <c r="D32" s="37"/>
      <c r="E32" s="39" t="s">
        <v>80</v>
      </c>
      <c r="F32" s="37"/>
      <c r="G32" s="37"/>
      <c r="H32" s="37"/>
      <c r="I32" s="37"/>
      <c r="J32" s="38"/>
    </row>
    <row r="33" ht="105">
      <c r="A33" s="29" t="s">
        <v>34</v>
      </c>
      <c r="B33" s="36"/>
      <c r="C33" s="37"/>
      <c r="D33" s="37"/>
      <c r="E33" s="31" t="s">
        <v>81</v>
      </c>
      <c r="F33" s="37"/>
      <c r="G33" s="37"/>
      <c r="H33" s="37"/>
      <c r="I33" s="37"/>
      <c r="J33" s="38"/>
    </row>
    <row r="34">
      <c r="A34" s="23" t="s">
        <v>22</v>
      </c>
      <c r="B34" s="24"/>
      <c r="C34" s="25" t="s">
        <v>82</v>
      </c>
      <c r="D34" s="26"/>
      <c r="E34" s="23" t="s">
        <v>83</v>
      </c>
      <c r="F34" s="26"/>
      <c r="G34" s="26"/>
      <c r="H34" s="26"/>
      <c r="I34" s="27">
        <f>SUMIFS(I35:I46,A35:A46,"P")</f>
        <v>0</v>
      </c>
      <c r="J34" s="28"/>
    </row>
    <row r="35" ht="30">
      <c r="A35" s="29" t="s">
        <v>25</v>
      </c>
      <c r="B35" s="29">
        <v>7</v>
      </c>
      <c r="C35" s="30" t="s">
        <v>84</v>
      </c>
      <c r="D35" s="29" t="s">
        <v>35</v>
      </c>
      <c r="E35" s="31" t="s">
        <v>85</v>
      </c>
      <c r="F35" s="32" t="s">
        <v>59</v>
      </c>
      <c r="G35" s="33">
        <v>208.25</v>
      </c>
      <c r="H35" s="34">
        <v>0</v>
      </c>
      <c r="I35" s="34">
        <f>ROUND(G35*H35,P4)</f>
        <v>0</v>
      </c>
      <c r="J35" s="29"/>
      <c r="O35" s="35">
        <f>I35*0.21</f>
        <v>0</v>
      </c>
      <c r="P35">
        <v>3</v>
      </c>
    </row>
    <row r="36">
      <c r="A36" s="29" t="s">
        <v>30</v>
      </c>
      <c r="B36" s="36"/>
      <c r="C36" s="37"/>
      <c r="D36" s="37"/>
      <c r="E36" s="31" t="s">
        <v>86</v>
      </c>
      <c r="F36" s="37"/>
      <c r="G36" s="37"/>
      <c r="H36" s="37"/>
      <c r="I36" s="37"/>
      <c r="J36" s="38"/>
    </row>
    <row r="37">
      <c r="A37" s="29" t="s">
        <v>32</v>
      </c>
      <c r="B37" s="36"/>
      <c r="C37" s="37"/>
      <c r="D37" s="37"/>
      <c r="E37" s="39" t="s">
        <v>87</v>
      </c>
      <c r="F37" s="37"/>
      <c r="G37" s="37"/>
      <c r="H37" s="37"/>
      <c r="I37" s="37"/>
      <c r="J37" s="38"/>
    </row>
    <row r="38" ht="105">
      <c r="A38" s="29" t="s">
        <v>34</v>
      </c>
      <c r="B38" s="36"/>
      <c r="C38" s="37"/>
      <c r="D38" s="37"/>
      <c r="E38" s="31" t="s">
        <v>88</v>
      </c>
      <c r="F38" s="37"/>
      <c r="G38" s="37"/>
      <c r="H38" s="37"/>
      <c r="I38" s="37"/>
      <c r="J38" s="38"/>
    </row>
    <row r="39" ht="30">
      <c r="A39" s="29" t="s">
        <v>25</v>
      </c>
      <c r="B39" s="29">
        <v>8</v>
      </c>
      <c r="C39" s="30" t="s">
        <v>89</v>
      </c>
      <c r="D39" s="29" t="s">
        <v>35</v>
      </c>
      <c r="E39" s="31" t="s">
        <v>90</v>
      </c>
      <c r="F39" s="32" t="s">
        <v>59</v>
      </c>
      <c r="G39" s="33">
        <v>208.25</v>
      </c>
      <c r="H39" s="34">
        <v>0</v>
      </c>
      <c r="I39" s="34">
        <f>ROUND(G39*H39,P4)</f>
        <v>0</v>
      </c>
      <c r="J39" s="29"/>
      <c r="O39" s="35">
        <f>I39*0.21</f>
        <v>0</v>
      </c>
      <c r="P39">
        <v>3</v>
      </c>
    </row>
    <row r="40" ht="45">
      <c r="A40" s="29" t="s">
        <v>30</v>
      </c>
      <c r="B40" s="36"/>
      <c r="C40" s="37"/>
      <c r="D40" s="37"/>
      <c r="E40" s="31" t="s">
        <v>91</v>
      </c>
      <c r="F40" s="37"/>
      <c r="G40" s="37"/>
      <c r="H40" s="37"/>
      <c r="I40" s="37"/>
      <c r="J40" s="38"/>
    </row>
    <row r="41">
      <c r="A41" s="29" t="s">
        <v>32</v>
      </c>
      <c r="B41" s="36"/>
      <c r="C41" s="37"/>
      <c r="D41" s="37"/>
      <c r="E41" s="39" t="s">
        <v>87</v>
      </c>
      <c r="F41" s="37"/>
      <c r="G41" s="37"/>
      <c r="H41" s="37"/>
      <c r="I41" s="37"/>
      <c r="J41" s="38"/>
    </row>
    <row r="42" ht="90">
      <c r="A42" s="29" t="s">
        <v>34</v>
      </c>
      <c r="B42" s="36"/>
      <c r="C42" s="37"/>
      <c r="D42" s="37"/>
      <c r="E42" s="31" t="s">
        <v>92</v>
      </c>
      <c r="F42" s="37"/>
      <c r="G42" s="37"/>
      <c r="H42" s="37"/>
      <c r="I42" s="37"/>
      <c r="J42" s="38"/>
    </row>
    <row r="43">
      <c r="A43" s="29" t="s">
        <v>25</v>
      </c>
      <c r="B43" s="29">
        <v>9</v>
      </c>
      <c r="C43" s="30" t="s">
        <v>93</v>
      </c>
      <c r="D43" s="29" t="s">
        <v>35</v>
      </c>
      <c r="E43" s="31" t="s">
        <v>94</v>
      </c>
      <c r="F43" s="32" t="s">
        <v>59</v>
      </c>
      <c r="G43" s="33">
        <v>9790.1000000000004</v>
      </c>
      <c r="H43" s="34">
        <v>0</v>
      </c>
      <c r="I43" s="34">
        <f>ROUND(G43*H43,P4)</f>
        <v>0</v>
      </c>
      <c r="J43" s="29"/>
      <c r="O43" s="35">
        <f>I43*0.21</f>
        <v>0</v>
      </c>
      <c r="P43">
        <v>3</v>
      </c>
    </row>
    <row r="44">
      <c r="A44" s="29" t="s">
        <v>30</v>
      </c>
      <c r="B44" s="36"/>
      <c r="C44" s="37"/>
      <c r="D44" s="37"/>
      <c r="E44" s="40" t="s">
        <v>35</v>
      </c>
      <c r="F44" s="37"/>
      <c r="G44" s="37"/>
      <c r="H44" s="37"/>
      <c r="I44" s="37"/>
      <c r="J44" s="38"/>
    </row>
    <row r="45" ht="45">
      <c r="A45" s="29" t="s">
        <v>32</v>
      </c>
      <c r="B45" s="36"/>
      <c r="C45" s="37"/>
      <c r="D45" s="37"/>
      <c r="E45" s="39" t="s">
        <v>95</v>
      </c>
      <c r="F45" s="37"/>
      <c r="G45" s="37"/>
      <c r="H45" s="37"/>
      <c r="I45" s="37"/>
      <c r="J45" s="38"/>
    </row>
    <row r="46" ht="75">
      <c r="A46" s="29" t="s">
        <v>34</v>
      </c>
      <c r="B46" s="41"/>
      <c r="C46" s="42"/>
      <c r="D46" s="42"/>
      <c r="E46" s="31" t="s">
        <v>96</v>
      </c>
      <c r="F46" s="42"/>
      <c r="G46" s="42"/>
      <c r="H46" s="42"/>
      <c r="I46" s="42"/>
      <c r="J46" s="43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97</v>
      </c>
      <c r="I3" s="16">
        <f>SUMIFS(I8:I50,A8:A50,"SD")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97</v>
      </c>
      <c r="D4" s="13"/>
      <c r="E4" s="14" t="s">
        <v>98</v>
      </c>
      <c r="F4" s="7"/>
      <c r="G4" s="7"/>
      <c r="H4" s="7"/>
      <c r="I4" s="7"/>
      <c r="J4" s="9"/>
      <c r="O4">
        <v>0.12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47</v>
      </c>
      <c r="D8" s="26"/>
      <c r="E8" s="23" t="s">
        <v>48</v>
      </c>
      <c r="F8" s="26"/>
      <c r="G8" s="26"/>
      <c r="H8" s="26"/>
      <c r="I8" s="27">
        <f>SUMIFS(I9:I12,A9:A12,"P")</f>
        <v>0</v>
      </c>
      <c r="J8" s="28"/>
    </row>
    <row r="9">
      <c r="A9" s="29" t="s">
        <v>25</v>
      </c>
      <c r="B9" s="29">
        <v>1</v>
      </c>
      <c r="C9" s="30" t="s">
        <v>49</v>
      </c>
      <c r="D9" s="29" t="s">
        <v>35</v>
      </c>
      <c r="E9" s="31" t="s">
        <v>50</v>
      </c>
      <c r="F9" s="32" t="s">
        <v>51</v>
      </c>
      <c r="G9" s="33">
        <v>51.975000000000001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 ht="30">
      <c r="A10" s="29" t="s">
        <v>30</v>
      </c>
      <c r="B10" s="36"/>
      <c r="C10" s="37"/>
      <c r="D10" s="37"/>
      <c r="E10" s="31" t="s">
        <v>52</v>
      </c>
      <c r="F10" s="37"/>
      <c r="G10" s="37"/>
      <c r="H10" s="37"/>
      <c r="I10" s="37"/>
      <c r="J10" s="38"/>
    </row>
    <row r="11">
      <c r="A11" s="29" t="s">
        <v>32</v>
      </c>
      <c r="B11" s="36"/>
      <c r="C11" s="37"/>
      <c r="D11" s="37"/>
      <c r="E11" s="39" t="s">
        <v>99</v>
      </c>
      <c r="F11" s="37"/>
      <c r="G11" s="37"/>
      <c r="H11" s="37"/>
      <c r="I11" s="37"/>
      <c r="J11" s="38"/>
    </row>
    <row r="12" ht="75">
      <c r="A12" s="29" t="s">
        <v>34</v>
      </c>
      <c r="B12" s="36"/>
      <c r="C12" s="37"/>
      <c r="D12" s="37"/>
      <c r="E12" s="31" t="s">
        <v>54</v>
      </c>
      <c r="F12" s="37"/>
      <c r="G12" s="37"/>
      <c r="H12" s="37"/>
      <c r="I12" s="37"/>
      <c r="J12" s="38"/>
    </row>
    <row r="13">
      <c r="A13" s="23" t="s">
        <v>22</v>
      </c>
      <c r="B13" s="24"/>
      <c r="C13" s="25" t="s">
        <v>55</v>
      </c>
      <c r="D13" s="26"/>
      <c r="E13" s="23" t="s">
        <v>56</v>
      </c>
      <c r="F13" s="26"/>
      <c r="G13" s="26"/>
      <c r="H13" s="26"/>
      <c r="I13" s="27">
        <f>SUMIFS(I14:I37,A14:A37,"P")</f>
        <v>0</v>
      </c>
      <c r="J13" s="28"/>
    </row>
    <row r="14">
      <c r="A14" s="29" t="s">
        <v>25</v>
      </c>
      <c r="B14" s="29">
        <v>2</v>
      </c>
      <c r="C14" s="30" t="s">
        <v>57</v>
      </c>
      <c r="D14" s="29" t="s">
        <v>35</v>
      </c>
      <c r="E14" s="31" t="s">
        <v>58</v>
      </c>
      <c r="F14" s="32" t="s">
        <v>59</v>
      </c>
      <c r="G14" s="33">
        <v>1039.5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 ht="30">
      <c r="A15" s="29" t="s">
        <v>30</v>
      </c>
      <c r="B15" s="36"/>
      <c r="C15" s="37"/>
      <c r="D15" s="37"/>
      <c r="E15" s="31" t="s">
        <v>100</v>
      </c>
      <c r="F15" s="37"/>
      <c r="G15" s="37"/>
      <c r="H15" s="37"/>
      <c r="I15" s="37"/>
      <c r="J15" s="38"/>
    </row>
    <row r="16">
      <c r="A16" s="29" t="s">
        <v>32</v>
      </c>
      <c r="B16" s="36"/>
      <c r="C16" s="37"/>
      <c r="D16" s="37"/>
      <c r="E16" s="39" t="s">
        <v>101</v>
      </c>
      <c r="F16" s="37"/>
      <c r="G16" s="37"/>
      <c r="H16" s="37"/>
      <c r="I16" s="37"/>
      <c r="J16" s="38"/>
    </row>
    <row r="17" ht="120">
      <c r="A17" s="29" t="s">
        <v>34</v>
      </c>
      <c r="B17" s="36"/>
      <c r="C17" s="37"/>
      <c r="D17" s="37"/>
      <c r="E17" s="31" t="s">
        <v>62</v>
      </c>
      <c r="F17" s="37"/>
      <c r="G17" s="37"/>
      <c r="H17" s="37"/>
      <c r="I17" s="37"/>
      <c r="J17" s="38"/>
    </row>
    <row r="18">
      <c r="A18" s="29" t="s">
        <v>25</v>
      </c>
      <c r="B18" s="29">
        <v>3</v>
      </c>
      <c r="C18" s="30" t="s">
        <v>63</v>
      </c>
      <c r="D18" s="29" t="s">
        <v>35</v>
      </c>
      <c r="E18" s="31" t="s">
        <v>64</v>
      </c>
      <c r="F18" s="32" t="s">
        <v>59</v>
      </c>
      <c r="G18" s="33">
        <v>15136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 ht="45">
      <c r="A19" s="29" t="s">
        <v>30</v>
      </c>
      <c r="B19" s="36"/>
      <c r="C19" s="37"/>
      <c r="D19" s="37"/>
      <c r="E19" s="31" t="s">
        <v>65</v>
      </c>
      <c r="F19" s="37"/>
      <c r="G19" s="37"/>
      <c r="H19" s="37"/>
      <c r="I19" s="37"/>
      <c r="J19" s="38"/>
    </row>
    <row r="20">
      <c r="A20" s="29" t="s">
        <v>32</v>
      </c>
      <c r="B20" s="36"/>
      <c r="C20" s="37"/>
      <c r="D20" s="37"/>
      <c r="E20" s="39" t="s">
        <v>102</v>
      </c>
      <c r="F20" s="37"/>
      <c r="G20" s="37"/>
      <c r="H20" s="37"/>
      <c r="I20" s="37"/>
      <c r="J20" s="38"/>
    </row>
    <row r="21" ht="120">
      <c r="A21" s="29" t="s">
        <v>34</v>
      </c>
      <c r="B21" s="36"/>
      <c r="C21" s="37"/>
      <c r="D21" s="37"/>
      <c r="E21" s="31" t="s">
        <v>62</v>
      </c>
      <c r="F21" s="37"/>
      <c r="G21" s="37"/>
      <c r="H21" s="37"/>
      <c r="I21" s="37"/>
      <c r="J21" s="38"/>
    </row>
    <row r="22">
      <c r="A22" s="29" t="s">
        <v>25</v>
      </c>
      <c r="B22" s="29">
        <v>4</v>
      </c>
      <c r="C22" s="30" t="s">
        <v>67</v>
      </c>
      <c r="D22" s="29" t="s">
        <v>35</v>
      </c>
      <c r="E22" s="31" t="s">
        <v>68</v>
      </c>
      <c r="F22" s="32" t="s">
        <v>59</v>
      </c>
      <c r="G22" s="33">
        <v>15136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 ht="60">
      <c r="A23" s="29" t="s">
        <v>30</v>
      </c>
      <c r="B23" s="36"/>
      <c r="C23" s="37"/>
      <c r="D23" s="37"/>
      <c r="E23" s="31" t="s">
        <v>103</v>
      </c>
      <c r="F23" s="37"/>
      <c r="G23" s="37"/>
      <c r="H23" s="37"/>
      <c r="I23" s="37"/>
      <c r="J23" s="38"/>
    </row>
    <row r="24">
      <c r="A24" s="29" t="s">
        <v>32</v>
      </c>
      <c r="B24" s="36"/>
      <c r="C24" s="37"/>
      <c r="D24" s="37"/>
      <c r="E24" s="39" t="s">
        <v>102</v>
      </c>
      <c r="F24" s="37"/>
      <c r="G24" s="37"/>
      <c r="H24" s="37"/>
      <c r="I24" s="37"/>
      <c r="J24" s="38"/>
    </row>
    <row r="25" ht="120">
      <c r="A25" s="29" t="s">
        <v>34</v>
      </c>
      <c r="B25" s="36"/>
      <c r="C25" s="37"/>
      <c r="D25" s="37"/>
      <c r="E25" s="31" t="s">
        <v>104</v>
      </c>
      <c r="F25" s="37"/>
      <c r="G25" s="37"/>
      <c r="H25" s="37"/>
      <c r="I25" s="37"/>
      <c r="J25" s="38"/>
    </row>
    <row r="26">
      <c r="A26" s="29" t="s">
        <v>25</v>
      </c>
      <c r="B26" s="29">
        <v>5</v>
      </c>
      <c r="C26" s="30" t="s">
        <v>71</v>
      </c>
      <c r="D26" s="29" t="s">
        <v>35</v>
      </c>
      <c r="E26" s="31" t="s">
        <v>72</v>
      </c>
      <c r="F26" s="32" t="s">
        <v>59</v>
      </c>
      <c r="G26" s="33">
        <v>1015.5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 ht="60">
      <c r="A27" s="29" t="s">
        <v>30</v>
      </c>
      <c r="B27" s="36"/>
      <c r="C27" s="37"/>
      <c r="D27" s="37"/>
      <c r="E27" s="31" t="s">
        <v>105</v>
      </c>
      <c r="F27" s="37"/>
      <c r="G27" s="37"/>
      <c r="H27" s="37"/>
      <c r="I27" s="37"/>
      <c r="J27" s="38"/>
    </row>
    <row r="28">
      <c r="A28" s="29" t="s">
        <v>32</v>
      </c>
      <c r="B28" s="36"/>
      <c r="C28" s="37"/>
      <c r="D28" s="37"/>
      <c r="E28" s="39" t="s">
        <v>106</v>
      </c>
      <c r="F28" s="37"/>
      <c r="G28" s="37"/>
      <c r="H28" s="37"/>
      <c r="I28" s="37"/>
      <c r="J28" s="38"/>
    </row>
    <row r="29" ht="195">
      <c r="A29" s="29" t="s">
        <v>34</v>
      </c>
      <c r="B29" s="36"/>
      <c r="C29" s="37"/>
      <c r="D29" s="37"/>
      <c r="E29" s="31" t="s">
        <v>75</v>
      </c>
      <c r="F29" s="37"/>
      <c r="G29" s="37"/>
      <c r="H29" s="37"/>
      <c r="I29" s="37"/>
      <c r="J29" s="38"/>
    </row>
    <row r="30">
      <c r="A30" s="29" t="s">
        <v>25</v>
      </c>
      <c r="B30" s="29">
        <v>6</v>
      </c>
      <c r="C30" s="30" t="s">
        <v>107</v>
      </c>
      <c r="D30" s="29" t="s">
        <v>35</v>
      </c>
      <c r="E30" s="31" t="s">
        <v>108</v>
      </c>
      <c r="F30" s="32" t="s">
        <v>59</v>
      </c>
      <c r="G30" s="33">
        <v>24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 ht="30">
      <c r="A31" s="29" t="s">
        <v>30</v>
      </c>
      <c r="B31" s="36"/>
      <c r="C31" s="37"/>
      <c r="D31" s="37"/>
      <c r="E31" s="31" t="s">
        <v>109</v>
      </c>
      <c r="F31" s="37"/>
      <c r="G31" s="37"/>
      <c r="H31" s="37"/>
      <c r="I31" s="37"/>
      <c r="J31" s="38"/>
    </row>
    <row r="32">
      <c r="A32" s="29" t="s">
        <v>32</v>
      </c>
      <c r="B32" s="36"/>
      <c r="C32" s="37"/>
      <c r="D32" s="37"/>
      <c r="E32" s="39" t="s">
        <v>110</v>
      </c>
      <c r="F32" s="37"/>
      <c r="G32" s="37"/>
      <c r="H32" s="37"/>
      <c r="I32" s="37"/>
      <c r="J32" s="38"/>
    </row>
    <row r="33" ht="195">
      <c r="A33" s="29" t="s">
        <v>34</v>
      </c>
      <c r="B33" s="36"/>
      <c r="C33" s="37"/>
      <c r="D33" s="37"/>
      <c r="E33" s="31" t="s">
        <v>75</v>
      </c>
      <c r="F33" s="37"/>
      <c r="G33" s="37"/>
      <c r="H33" s="37"/>
      <c r="I33" s="37"/>
      <c r="J33" s="38"/>
    </row>
    <row r="34">
      <c r="A34" s="29" t="s">
        <v>25</v>
      </c>
      <c r="B34" s="29">
        <v>7</v>
      </c>
      <c r="C34" s="30" t="s">
        <v>76</v>
      </c>
      <c r="D34" s="29" t="s">
        <v>35</v>
      </c>
      <c r="E34" s="31" t="s">
        <v>77</v>
      </c>
      <c r="F34" s="32" t="s">
        <v>78</v>
      </c>
      <c r="G34" s="33">
        <v>825</v>
      </c>
      <c r="H34" s="34">
        <v>0</v>
      </c>
      <c r="I34" s="34">
        <f>ROUND(G34*H34,P4)</f>
        <v>0</v>
      </c>
      <c r="J34" s="29"/>
      <c r="O34" s="35">
        <f>I34*0.21</f>
        <v>0</v>
      </c>
      <c r="P34">
        <v>3</v>
      </c>
    </row>
    <row r="35" ht="120">
      <c r="A35" s="29" t="s">
        <v>30</v>
      </c>
      <c r="B35" s="36"/>
      <c r="C35" s="37"/>
      <c r="D35" s="37"/>
      <c r="E35" s="31" t="s">
        <v>111</v>
      </c>
      <c r="F35" s="37"/>
      <c r="G35" s="37"/>
      <c r="H35" s="37"/>
      <c r="I35" s="37"/>
      <c r="J35" s="38"/>
    </row>
    <row r="36">
      <c r="A36" s="29" t="s">
        <v>32</v>
      </c>
      <c r="B36" s="36"/>
      <c r="C36" s="37"/>
      <c r="D36" s="37"/>
      <c r="E36" s="39" t="s">
        <v>112</v>
      </c>
      <c r="F36" s="37"/>
      <c r="G36" s="37"/>
      <c r="H36" s="37"/>
      <c r="I36" s="37"/>
      <c r="J36" s="38"/>
    </row>
    <row r="37" ht="105">
      <c r="A37" s="29" t="s">
        <v>34</v>
      </c>
      <c r="B37" s="36"/>
      <c r="C37" s="37"/>
      <c r="D37" s="37"/>
      <c r="E37" s="31" t="s">
        <v>81</v>
      </c>
      <c r="F37" s="37"/>
      <c r="G37" s="37"/>
      <c r="H37" s="37"/>
      <c r="I37" s="37"/>
      <c r="J37" s="38"/>
    </row>
    <row r="38">
      <c r="A38" s="23" t="s">
        <v>22</v>
      </c>
      <c r="B38" s="24"/>
      <c r="C38" s="25" t="s">
        <v>82</v>
      </c>
      <c r="D38" s="26"/>
      <c r="E38" s="23" t="s">
        <v>83</v>
      </c>
      <c r="F38" s="26"/>
      <c r="G38" s="26"/>
      <c r="H38" s="26"/>
      <c r="I38" s="27">
        <f>SUMIFS(I39:I50,A39:A50,"P")</f>
        <v>0</v>
      </c>
      <c r="J38" s="28"/>
    </row>
    <row r="39" ht="30">
      <c r="A39" s="29" t="s">
        <v>25</v>
      </c>
      <c r="B39" s="29">
        <v>8</v>
      </c>
      <c r="C39" s="30" t="s">
        <v>84</v>
      </c>
      <c r="D39" s="29" t="s">
        <v>35</v>
      </c>
      <c r="E39" s="31" t="s">
        <v>85</v>
      </c>
      <c r="F39" s="32" t="s">
        <v>59</v>
      </c>
      <c r="G39" s="33">
        <v>668.25</v>
      </c>
      <c r="H39" s="34">
        <v>0</v>
      </c>
      <c r="I39" s="34">
        <f>ROUND(G39*H39,P4)</f>
        <v>0</v>
      </c>
      <c r="J39" s="29"/>
      <c r="O39" s="35">
        <f>I39*0.21</f>
        <v>0</v>
      </c>
      <c r="P39">
        <v>3</v>
      </c>
    </row>
    <row r="40" ht="45">
      <c r="A40" s="29" t="s">
        <v>30</v>
      </c>
      <c r="B40" s="36"/>
      <c r="C40" s="37"/>
      <c r="D40" s="37"/>
      <c r="E40" s="31" t="s">
        <v>113</v>
      </c>
      <c r="F40" s="37"/>
      <c r="G40" s="37"/>
      <c r="H40" s="37"/>
      <c r="I40" s="37"/>
      <c r="J40" s="38"/>
    </row>
    <row r="41">
      <c r="A41" s="29" t="s">
        <v>32</v>
      </c>
      <c r="B41" s="36"/>
      <c r="C41" s="37"/>
      <c r="D41" s="37"/>
      <c r="E41" s="39" t="s">
        <v>114</v>
      </c>
      <c r="F41" s="37"/>
      <c r="G41" s="37"/>
      <c r="H41" s="37"/>
      <c r="I41" s="37"/>
      <c r="J41" s="38"/>
    </row>
    <row r="42" ht="105">
      <c r="A42" s="29" t="s">
        <v>34</v>
      </c>
      <c r="B42" s="36"/>
      <c r="C42" s="37"/>
      <c r="D42" s="37"/>
      <c r="E42" s="31" t="s">
        <v>88</v>
      </c>
      <c r="F42" s="37"/>
      <c r="G42" s="37"/>
      <c r="H42" s="37"/>
      <c r="I42" s="37"/>
      <c r="J42" s="38"/>
    </row>
    <row r="43" ht="30">
      <c r="A43" s="29" t="s">
        <v>25</v>
      </c>
      <c r="B43" s="29">
        <v>9</v>
      </c>
      <c r="C43" s="30" t="s">
        <v>89</v>
      </c>
      <c r="D43" s="29" t="s">
        <v>35</v>
      </c>
      <c r="E43" s="31" t="s">
        <v>90</v>
      </c>
      <c r="F43" s="32" t="s">
        <v>59</v>
      </c>
      <c r="G43" s="33">
        <v>668.25</v>
      </c>
      <c r="H43" s="34">
        <v>0</v>
      </c>
      <c r="I43" s="34">
        <f>ROUND(G43*H43,P4)</f>
        <v>0</v>
      </c>
      <c r="J43" s="29"/>
      <c r="O43" s="35">
        <f>I43*0.21</f>
        <v>0</v>
      </c>
      <c r="P43">
        <v>3</v>
      </c>
    </row>
    <row r="44" ht="45">
      <c r="A44" s="29" t="s">
        <v>30</v>
      </c>
      <c r="B44" s="36"/>
      <c r="C44" s="37"/>
      <c r="D44" s="37"/>
      <c r="E44" s="31" t="s">
        <v>115</v>
      </c>
      <c r="F44" s="37"/>
      <c r="G44" s="37"/>
      <c r="H44" s="37"/>
      <c r="I44" s="37"/>
      <c r="J44" s="38"/>
    </row>
    <row r="45">
      <c r="A45" s="29" t="s">
        <v>32</v>
      </c>
      <c r="B45" s="36"/>
      <c r="C45" s="37"/>
      <c r="D45" s="37"/>
      <c r="E45" s="39" t="s">
        <v>114</v>
      </c>
      <c r="F45" s="37"/>
      <c r="G45" s="37"/>
      <c r="H45" s="37"/>
      <c r="I45" s="37"/>
      <c r="J45" s="38"/>
    </row>
    <row r="46" ht="90">
      <c r="A46" s="29" t="s">
        <v>34</v>
      </c>
      <c r="B46" s="36"/>
      <c r="C46" s="37"/>
      <c r="D46" s="37"/>
      <c r="E46" s="31" t="s">
        <v>92</v>
      </c>
      <c r="F46" s="37"/>
      <c r="G46" s="37"/>
      <c r="H46" s="37"/>
      <c r="I46" s="37"/>
      <c r="J46" s="38"/>
    </row>
    <row r="47">
      <c r="A47" s="29" t="s">
        <v>25</v>
      </c>
      <c r="B47" s="29">
        <v>10</v>
      </c>
      <c r="C47" s="30" t="s">
        <v>93</v>
      </c>
      <c r="D47" s="29" t="s">
        <v>35</v>
      </c>
      <c r="E47" s="31" t="s">
        <v>94</v>
      </c>
      <c r="F47" s="32" t="s">
        <v>59</v>
      </c>
      <c r="G47" s="33">
        <v>31311.5</v>
      </c>
      <c r="H47" s="34">
        <v>0</v>
      </c>
      <c r="I47" s="34">
        <f>ROUND(G47*H47,P4)</f>
        <v>0</v>
      </c>
      <c r="J47" s="29"/>
      <c r="O47" s="35">
        <f>I47*0.21</f>
        <v>0</v>
      </c>
      <c r="P47">
        <v>3</v>
      </c>
    </row>
    <row r="48" ht="45">
      <c r="A48" s="29" t="s">
        <v>30</v>
      </c>
      <c r="B48" s="36"/>
      <c r="C48" s="37"/>
      <c r="D48" s="37"/>
      <c r="E48" s="31" t="s">
        <v>116</v>
      </c>
      <c r="F48" s="37"/>
      <c r="G48" s="37"/>
      <c r="H48" s="37"/>
      <c r="I48" s="37"/>
      <c r="J48" s="38"/>
    </row>
    <row r="49">
      <c r="A49" s="29" t="s">
        <v>32</v>
      </c>
      <c r="B49" s="36"/>
      <c r="C49" s="37"/>
      <c r="D49" s="37"/>
      <c r="E49" s="39" t="s">
        <v>117</v>
      </c>
      <c r="F49" s="37"/>
      <c r="G49" s="37"/>
      <c r="H49" s="37"/>
      <c r="I49" s="37"/>
      <c r="J49" s="38"/>
    </row>
    <row r="50" ht="75">
      <c r="A50" s="29" t="s">
        <v>34</v>
      </c>
      <c r="B50" s="41"/>
      <c r="C50" s="42"/>
      <c r="D50" s="42"/>
      <c r="E50" s="31" t="s">
        <v>96</v>
      </c>
      <c r="F50" s="42"/>
      <c r="G50" s="42"/>
      <c r="H50" s="42"/>
      <c r="I50" s="42"/>
      <c r="J50" s="43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Vybíralová Veronika</dc:creator>
  <cp:lastModifiedBy>Vybíralová Veronika</cp:lastModifiedBy>
  <dcterms:created xsi:type="dcterms:W3CDTF">2025-04-10T08:46:57Z</dcterms:created>
  <dcterms:modified xsi:type="dcterms:W3CDTF">2025-04-10T08:46:57Z</dcterms:modified>
</cp:coreProperties>
</file>